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mimran\Desktop\"/>
    </mc:Choice>
  </mc:AlternateContent>
  <bookViews>
    <workbookView xWindow="0" yWindow="0" windowWidth="20400" windowHeight="8910"/>
  </bookViews>
  <sheets>
    <sheet name="Sub-Con. Rate" sheetId="1" r:id="rId1"/>
    <sheet name="OH Co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7" i="2"/>
  <c r="B19" i="1"/>
  <c r="B15" i="2" l="1"/>
  <c r="B29" i="1"/>
  <c r="B21" i="1"/>
  <c r="B16" i="2" l="1"/>
  <c r="B7" i="1"/>
  <c r="B20" i="1" s="1"/>
  <c r="B22" i="1" l="1"/>
  <c r="B23" i="1" l="1"/>
  <c r="B30" i="1" s="1"/>
  <c r="B24" i="1" l="1"/>
  <c r="B28" i="1"/>
</calcChain>
</file>

<file path=xl/sharedStrings.xml><?xml version="1.0" encoding="utf-8"?>
<sst xmlns="http://schemas.openxmlformats.org/spreadsheetml/2006/main" count="42" uniqueCount="40">
  <si>
    <t>Style-</t>
  </si>
  <si>
    <t>Sub-contract</t>
  </si>
  <si>
    <t>A.Basic Information:</t>
  </si>
  <si>
    <t>Oreder Qty</t>
  </si>
  <si>
    <t>Material Cost/Pcs</t>
  </si>
  <si>
    <t>FO/mh</t>
  </si>
  <si>
    <t>Target Profit on Sales</t>
  </si>
  <si>
    <t>B.Productivity Information:</t>
  </si>
  <si>
    <t>Man</t>
  </si>
  <si>
    <t>Pdn/Hr</t>
  </si>
  <si>
    <t>SM</t>
  </si>
  <si>
    <t>C.Price Quotation:</t>
  </si>
  <si>
    <t>Material Cost</t>
  </si>
  <si>
    <t>Factory Overhead</t>
  </si>
  <si>
    <t>Selling Overhead</t>
  </si>
  <si>
    <t>Nett Profit</t>
  </si>
  <si>
    <t>Sales Price</t>
  </si>
  <si>
    <t>CM Revenue</t>
  </si>
  <si>
    <t>D.Profitability Index:</t>
  </si>
  <si>
    <t>Efficiency Rate</t>
  </si>
  <si>
    <t>Description</t>
  </si>
  <si>
    <t>Actual</t>
  </si>
  <si>
    <t>Direct Labor</t>
  </si>
  <si>
    <t>Variable Factory Overhead</t>
  </si>
  <si>
    <t>Depreciation</t>
  </si>
  <si>
    <t>Total Fixed Factory Overhead</t>
  </si>
  <si>
    <t>Total Factory Overhead</t>
  </si>
  <si>
    <t>Production Quantity</t>
  </si>
  <si>
    <t>SM/Pc</t>
  </si>
  <si>
    <t>Produced Minutes</t>
  </si>
  <si>
    <t>Factory cost/Man hr</t>
  </si>
  <si>
    <t>Factory Efficiency</t>
  </si>
  <si>
    <t>Input Minutes</t>
  </si>
  <si>
    <t>Cost Per Man Hours in BDT</t>
  </si>
  <si>
    <t>Cost Per Man Hours in USD</t>
  </si>
  <si>
    <t>SO/Pcs</t>
  </si>
  <si>
    <t>FOH Percentage</t>
  </si>
  <si>
    <t>Profit Percentage</t>
  </si>
  <si>
    <t>RND</t>
  </si>
  <si>
    <t>www.rmglifeinfo.com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</si>
</sst>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43" fontId="2" fillId="3" borderId="1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3" fontId="2" fillId="0" borderId="0" xfId="2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1" xfId="1" applyFont="1" applyFill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43" fontId="3" fillId="3" borderId="1" xfId="2" applyFont="1" applyFill="1" applyBorder="1" applyAlignment="1">
      <alignment vertical="center"/>
    </xf>
    <xf numFmtId="43" fontId="3" fillId="4" borderId="1" xfId="2" applyFont="1" applyFill="1" applyBorder="1" applyAlignment="1">
      <alignment vertical="center"/>
    </xf>
    <xf numFmtId="10" fontId="3" fillId="3" borderId="1" xfId="2" applyNumberFormat="1" applyFont="1" applyFill="1" applyBorder="1" applyAlignment="1">
      <alignment vertical="center"/>
    </xf>
    <xf numFmtId="43" fontId="3" fillId="2" borderId="0" xfId="2" applyFont="1" applyFill="1" applyAlignment="1">
      <alignment vertical="center"/>
    </xf>
    <xf numFmtId="43" fontId="3" fillId="5" borderId="1" xfId="2" applyFont="1" applyFill="1" applyBorder="1" applyAlignment="1">
      <alignment vertical="center"/>
    </xf>
    <xf numFmtId="10" fontId="3" fillId="5" borderId="1" xfId="3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164" fontId="4" fillId="0" borderId="0" xfId="4" applyNumberFormat="1" applyFont="1"/>
    <xf numFmtId="164" fontId="4" fillId="0" borderId="2" xfId="4" applyNumberFormat="1" applyFont="1" applyBorder="1"/>
    <xf numFmtId="164" fontId="4" fillId="0" borderId="2" xfId="4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64" fontId="4" fillId="0" borderId="2" xfId="4" applyNumberFormat="1" applyFont="1" applyBorder="1" applyAlignment="1">
      <alignment horizontal="center" vertical="center"/>
    </xf>
    <xf numFmtId="43" fontId="4" fillId="0" borderId="2" xfId="4" applyNumberFormat="1" applyFont="1" applyBorder="1" applyAlignment="1">
      <alignment horizontal="center" vertical="center"/>
    </xf>
    <xf numFmtId="10" fontId="4" fillId="0" borderId="2" xfId="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3" fontId="4" fillId="0" borderId="2" xfId="4" applyFont="1" applyBorder="1"/>
    <xf numFmtId="43" fontId="0" fillId="0" borderId="0" xfId="0" applyNumberFormat="1"/>
    <xf numFmtId="10" fontId="3" fillId="5" borderId="1" xfId="5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164" fontId="2" fillId="4" borderId="1" xfId="2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4" applyNumberFormat="1" applyFont="1" applyFill="1" applyBorder="1"/>
    <xf numFmtId="0" fontId="6" fillId="0" borderId="0" xfId="6" applyFont="1"/>
  </cellXfs>
  <cellStyles count="7">
    <cellStyle name="Comma" xfId="4" builtinId="3"/>
    <cellStyle name="Comma 2" xfId="2"/>
    <cellStyle name="Hyperlink" xfId="6" builtinId="8"/>
    <cellStyle name="Normal" xfId="0" builtinId="0"/>
    <cellStyle name="Normal 2" xfId="1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mglifeinf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="190" zoomScaleNormal="190" workbookViewId="0">
      <selection activeCell="C8" sqref="C8"/>
    </sheetView>
  </sheetViews>
  <sheetFormatPr defaultRowHeight="15" x14ac:dyDescent="0.25"/>
  <cols>
    <col min="1" max="1" width="28.85546875" customWidth="1"/>
    <col min="2" max="2" width="14.28515625" bestFit="1" customWidth="1"/>
  </cols>
  <sheetData>
    <row r="1" spans="1:6" x14ac:dyDescent="0.25">
      <c r="A1" s="15" t="s">
        <v>0</v>
      </c>
      <c r="B1" s="1" t="s">
        <v>1</v>
      </c>
    </row>
    <row r="2" spans="1:6" x14ac:dyDescent="0.25">
      <c r="A2" s="2"/>
      <c r="B2" s="3"/>
    </row>
    <row r="3" spans="1:6" x14ac:dyDescent="0.25">
      <c r="A3" s="4" t="s">
        <v>2</v>
      </c>
      <c r="B3" s="5"/>
    </row>
    <row r="4" spans="1:6" ht="6" customHeight="1" x14ac:dyDescent="0.25">
      <c r="A4" s="6"/>
      <c r="B4" s="5"/>
    </row>
    <row r="5" spans="1:6" x14ac:dyDescent="0.25">
      <c r="A5" s="7" t="s">
        <v>3</v>
      </c>
      <c r="B5" s="8">
        <v>1</v>
      </c>
      <c r="D5" s="33" t="s">
        <v>39</v>
      </c>
      <c r="E5" s="16"/>
      <c r="F5" s="16"/>
    </row>
    <row r="6" spans="1:6" x14ac:dyDescent="0.25">
      <c r="A6" s="7" t="s">
        <v>4</v>
      </c>
      <c r="B6" s="9">
        <v>0</v>
      </c>
    </row>
    <row r="7" spans="1:6" x14ac:dyDescent="0.25">
      <c r="A7" s="29" t="s">
        <v>5</v>
      </c>
      <c r="B7" s="30">
        <f>'OH Cost'!B15</f>
        <v>154.27068291034948</v>
      </c>
    </row>
    <row r="8" spans="1:6" x14ac:dyDescent="0.25">
      <c r="A8" s="7" t="s">
        <v>35</v>
      </c>
      <c r="B8" s="10">
        <v>0</v>
      </c>
    </row>
    <row r="9" spans="1:6" x14ac:dyDescent="0.25">
      <c r="A9" s="7" t="s">
        <v>6</v>
      </c>
      <c r="B9" s="11">
        <v>0</v>
      </c>
    </row>
    <row r="10" spans="1:6" ht="7.5" customHeight="1" x14ac:dyDescent="0.25">
      <c r="A10" s="6"/>
      <c r="B10" s="5"/>
    </row>
    <row r="11" spans="1:6" x14ac:dyDescent="0.25">
      <c r="A11" s="4" t="s">
        <v>7</v>
      </c>
      <c r="B11" s="5"/>
    </row>
    <row r="12" spans="1:6" ht="7.5" customHeight="1" x14ac:dyDescent="0.25">
      <c r="A12" s="4"/>
      <c r="B12" s="5"/>
    </row>
    <row r="13" spans="1:6" x14ac:dyDescent="0.25">
      <c r="A13" s="7" t="s">
        <v>8</v>
      </c>
      <c r="B13" s="8">
        <v>50.399659148373523</v>
      </c>
      <c r="C13" t="s">
        <v>38</v>
      </c>
    </row>
    <row r="14" spans="1:6" x14ac:dyDescent="0.25">
      <c r="A14" s="7" t="s">
        <v>9</v>
      </c>
      <c r="B14" s="8">
        <v>105</v>
      </c>
      <c r="C14" t="s">
        <v>38</v>
      </c>
    </row>
    <row r="15" spans="1:6" x14ac:dyDescent="0.25">
      <c r="A15" s="7" t="s">
        <v>10</v>
      </c>
      <c r="B15" s="9">
        <v>21.831386364517392</v>
      </c>
      <c r="C15" t="s">
        <v>38</v>
      </c>
    </row>
    <row r="16" spans="1:6" x14ac:dyDescent="0.25">
      <c r="A16" s="6"/>
      <c r="B16" s="12"/>
    </row>
    <row r="17" spans="1:4" x14ac:dyDescent="0.25">
      <c r="A17" s="4" t="s">
        <v>11</v>
      </c>
      <c r="B17" s="12"/>
    </row>
    <row r="18" spans="1:4" ht="4.5" customHeight="1" x14ac:dyDescent="0.25">
      <c r="A18" s="6"/>
      <c r="B18" s="5"/>
    </row>
    <row r="19" spans="1:4" x14ac:dyDescent="0.25">
      <c r="A19" s="7" t="s">
        <v>12</v>
      </c>
      <c r="B19" s="13">
        <f>B5*B6</f>
        <v>0</v>
      </c>
    </row>
    <row r="20" spans="1:4" x14ac:dyDescent="0.25">
      <c r="A20" s="7" t="s">
        <v>13</v>
      </c>
      <c r="B20" s="13">
        <f>IFERROR(B5/B14,0)*B13*B7</f>
        <v>74.049427002556442</v>
      </c>
      <c r="D20" s="27"/>
    </row>
    <row r="21" spans="1:4" x14ac:dyDescent="0.25">
      <c r="A21" s="7" t="s">
        <v>14</v>
      </c>
      <c r="B21" s="13">
        <f>B5*B8</f>
        <v>0</v>
      </c>
    </row>
    <row r="22" spans="1:4" x14ac:dyDescent="0.25">
      <c r="A22" s="7" t="s">
        <v>15</v>
      </c>
      <c r="B22" s="13">
        <f>SUM(B19:B21)/(1-B9)-SUM(B19:B21)</f>
        <v>0</v>
      </c>
    </row>
    <row r="23" spans="1:4" x14ac:dyDescent="0.25">
      <c r="A23" s="7" t="s">
        <v>16</v>
      </c>
      <c r="B23" s="13">
        <f>SUM(B19:B22)</f>
        <v>74.049427002556442</v>
      </c>
    </row>
    <row r="24" spans="1:4" x14ac:dyDescent="0.25">
      <c r="A24" s="7" t="s">
        <v>17</v>
      </c>
      <c r="B24" s="13">
        <f>(B23-B19)</f>
        <v>74.049427002556442</v>
      </c>
    </row>
    <row r="25" spans="1:4" ht="14.25" customHeight="1" x14ac:dyDescent="0.25">
      <c r="A25" s="6"/>
      <c r="B25" s="5"/>
    </row>
    <row r="26" spans="1:4" x14ac:dyDescent="0.25">
      <c r="A26" s="4" t="s">
        <v>18</v>
      </c>
      <c r="B26" s="5"/>
    </row>
    <row r="27" spans="1:4" ht="3.75" customHeight="1" x14ac:dyDescent="0.25">
      <c r="A27" s="6"/>
      <c r="B27" s="5"/>
    </row>
    <row r="28" spans="1:4" x14ac:dyDescent="0.25">
      <c r="A28" s="7" t="s">
        <v>36</v>
      </c>
      <c r="B28" s="28">
        <f>B20/B23</f>
        <v>1</v>
      </c>
    </row>
    <row r="29" spans="1:4" x14ac:dyDescent="0.25">
      <c r="A29" s="7" t="s">
        <v>19</v>
      </c>
      <c r="B29" s="14">
        <f>(B14*B15)/(B13*60)</f>
        <v>0.75803937533451304</v>
      </c>
    </row>
    <row r="30" spans="1:4" x14ac:dyDescent="0.25">
      <c r="A30" s="7" t="s">
        <v>37</v>
      </c>
      <c r="B30" s="14">
        <f>B22/B23</f>
        <v>0</v>
      </c>
    </row>
  </sheetData>
  <hyperlinks>
    <hyperlink ref="D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showGridLines="0" zoomScale="130" zoomScaleNormal="130" workbookViewId="0">
      <selection activeCell="B7" sqref="B7"/>
    </sheetView>
  </sheetViews>
  <sheetFormatPr defaultRowHeight="15" x14ac:dyDescent="0.25"/>
  <cols>
    <col min="1" max="1" width="36.42578125" bestFit="1" customWidth="1"/>
    <col min="2" max="2" width="14.28515625" style="16" bestFit="1" customWidth="1"/>
  </cols>
  <sheetData>
    <row r="2" spans="1:2" x14ac:dyDescent="0.25">
      <c r="A2" s="20" t="s">
        <v>20</v>
      </c>
      <c r="B2" s="20" t="s">
        <v>21</v>
      </c>
    </row>
    <row r="3" spans="1:2" s="16" customFormat="1" x14ac:dyDescent="0.25">
      <c r="A3" s="20" t="s">
        <v>22</v>
      </c>
      <c r="B3" s="19">
        <v>18083043.5</v>
      </c>
    </row>
    <row r="4" spans="1:2" s="16" customFormat="1" x14ac:dyDescent="0.25">
      <c r="A4" s="20" t="s">
        <v>23</v>
      </c>
      <c r="B4" s="19">
        <v>1235017</v>
      </c>
    </row>
    <row r="5" spans="1:2" s="16" customFormat="1" x14ac:dyDescent="0.25">
      <c r="A5" s="20" t="s">
        <v>24</v>
      </c>
      <c r="B5" s="19">
        <v>714786.81</v>
      </c>
    </row>
    <row r="6" spans="1:2" s="16" customFormat="1" x14ac:dyDescent="0.25">
      <c r="A6" s="20" t="s">
        <v>25</v>
      </c>
      <c r="B6" s="19">
        <v>2342726.81</v>
      </c>
    </row>
    <row r="7" spans="1:2" x14ac:dyDescent="0.25">
      <c r="A7" s="20" t="s">
        <v>26</v>
      </c>
      <c r="B7" s="19">
        <f>B3+B4+B5+B6</f>
        <v>22375574.119999997</v>
      </c>
    </row>
    <row r="8" spans="1:2" x14ac:dyDescent="0.25">
      <c r="A8" s="24"/>
      <c r="B8" s="17"/>
    </row>
    <row r="9" spans="1:2" x14ac:dyDescent="0.25">
      <c r="A9" s="20" t="s">
        <v>27</v>
      </c>
      <c r="B9" s="21">
        <v>381119</v>
      </c>
    </row>
    <row r="10" spans="1:2" x14ac:dyDescent="0.25">
      <c r="A10" s="20" t="s">
        <v>28</v>
      </c>
      <c r="B10" s="22">
        <v>15.377781191701279</v>
      </c>
    </row>
    <row r="11" spans="1:2" x14ac:dyDescent="0.25">
      <c r="A11" s="20" t="s">
        <v>29</v>
      </c>
      <c r="B11" s="21">
        <v>5860764.5899999999</v>
      </c>
    </row>
    <row r="12" spans="1:2" x14ac:dyDescent="0.25">
      <c r="A12" s="20" t="s">
        <v>30</v>
      </c>
      <c r="B12" s="22">
        <v>1.836555748932732</v>
      </c>
    </row>
    <row r="13" spans="1:2" x14ac:dyDescent="0.25">
      <c r="A13" s="20" t="s">
        <v>31</v>
      </c>
      <c r="B13" s="23">
        <v>0.67346067548716104</v>
      </c>
    </row>
    <row r="14" spans="1:2" x14ac:dyDescent="0.25">
      <c r="A14" s="25" t="s">
        <v>32</v>
      </c>
      <c r="B14" s="18">
        <f>B11/B13</f>
        <v>8702460</v>
      </c>
    </row>
    <row r="15" spans="1:2" x14ac:dyDescent="0.25">
      <c r="A15" s="31" t="s">
        <v>33</v>
      </c>
      <c r="B15" s="32">
        <f>B7/B14*60</f>
        <v>154.27068291034948</v>
      </c>
    </row>
    <row r="16" spans="1:2" x14ac:dyDescent="0.25">
      <c r="A16" s="25" t="s">
        <v>34</v>
      </c>
      <c r="B16" s="26">
        <f>B15/84</f>
        <v>1.836555748932732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Sub-Con. Rate</vt:lpstr>
      <vt:lpstr>OH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Mohammad Imran</dc:creator>
  <cp:lastModifiedBy>Hasan Mohammad Imran</cp:lastModifiedBy>
  <dcterms:created xsi:type="dcterms:W3CDTF">2020-09-26T23:56:38Z</dcterms:created>
  <dcterms:modified xsi:type="dcterms:W3CDTF">2020-09-28T01:17:34Z</dcterms:modified>
</cp:coreProperties>
</file>